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H38" i="1" l="1"/>
  <c r="H34" i="1"/>
  <c r="H28" i="1"/>
  <c r="H44" i="1" s="1"/>
  <c r="H17" i="1"/>
  <c r="H10" i="1"/>
  <c r="H30" i="1" l="1"/>
  <c r="H40" i="1" s="1"/>
  <c r="G38" i="1"/>
  <c r="G34" i="1"/>
  <c r="G30" i="1"/>
  <c r="G40" i="1" s="1"/>
  <c r="G28" i="1"/>
  <c r="G44" i="1" s="1"/>
  <c r="G17" i="1"/>
  <c r="G10" i="1"/>
  <c r="F40" i="1" l="1"/>
  <c r="F30" i="1"/>
  <c r="F44" i="1" l="1"/>
  <c r="F34" i="1"/>
  <c r="F28" i="1"/>
  <c r="F17" i="1"/>
  <c r="F10" i="1"/>
  <c r="F38" i="1"/>
  <c r="D10" i="1" l="1"/>
</calcChain>
</file>

<file path=xl/sharedStrings.xml><?xml version="1.0" encoding="utf-8"?>
<sst xmlns="http://schemas.openxmlformats.org/spreadsheetml/2006/main" count="75" uniqueCount="65">
  <si>
    <t xml:space="preserve"> </t>
  </si>
  <si>
    <t>FORM LB-10</t>
  </si>
  <si>
    <t>STREET FUND</t>
  </si>
  <si>
    <t>City of Sodaville</t>
  </si>
  <si>
    <t>Historical Data</t>
  </si>
  <si>
    <t>RESOURCES AND REQUIREMENTS</t>
  </si>
  <si>
    <t>Acct. #</t>
  </si>
  <si>
    <t>Actual</t>
  </si>
  <si>
    <t>Proposed By
Budget Officer</t>
  </si>
  <si>
    <t>Adopted By
Budget Committee</t>
  </si>
  <si>
    <t>Adopted By
Governing Body</t>
  </si>
  <si>
    <t>RESOURCES</t>
  </si>
  <si>
    <t>Beginning Fund Balance:</t>
  </si>
  <si>
    <t xml:space="preserve"> State Highway Tax</t>
  </si>
  <si>
    <t>200-4001</t>
  </si>
  <si>
    <t xml:space="preserve"> State and Federal Grants</t>
  </si>
  <si>
    <t>200-4002</t>
  </si>
  <si>
    <t>TOTAL RESOURCES</t>
  </si>
  <si>
    <t>PERSONAL SERVICES</t>
  </si>
  <si>
    <t xml:space="preserve">  City Administrator</t>
  </si>
  <si>
    <t>200-5003</t>
  </si>
  <si>
    <t xml:space="preserve">  Payroll Taxes</t>
  </si>
  <si>
    <t>200-5506</t>
  </si>
  <si>
    <t xml:space="preserve">  Public Works Director</t>
  </si>
  <si>
    <t>200-5502</t>
  </si>
  <si>
    <t xml:space="preserve">  Health Benefits</t>
  </si>
  <si>
    <t>200-5504</t>
  </si>
  <si>
    <t xml:space="preserve">              Total Personal Services</t>
  </si>
  <si>
    <t xml:space="preserve">                 MATERIALS &amp; SERVICES</t>
  </si>
  <si>
    <t xml:space="preserve">  Consultants/Auditor/Planner</t>
  </si>
  <si>
    <t>200-5601</t>
  </si>
  <si>
    <t xml:space="preserve">  Operating Expenses - Street Lights</t>
  </si>
  <si>
    <t>200-5602</t>
  </si>
  <si>
    <t xml:space="preserve">  Operating Expenses - Rock, Grading</t>
  </si>
  <si>
    <t>200-5603</t>
  </si>
  <si>
    <t xml:space="preserve">  Adminstrative Supplies</t>
  </si>
  <si>
    <t>200-5604</t>
  </si>
  <si>
    <t xml:space="preserve">  Communication - LD Fax Postage &amp; Notices</t>
  </si>
  <si>
    <t>200-5605</t>
  </si>
  <si>
    <t xml:space="preserve">  Equipment Expenses</t>
  </si>
  <si>
    <t>200-5606</t>
  </si>
  <si>
    <t xml:space="preserve">  Liability Insurance</t>
  </si>
  <si>
    <t>200-5607</t>
  </si>
  <si>
    <t xml:space="preserve">  Contract Services - Maintenance &amp; Repair</t>
  </si>
  <si>
    <t>200-5608</t>
  </si>
  <si>
    <t xml:space="preserve">              Total Materials &amp; Services</t>
  </si>
  <si>
    <t>SubTotal Expenditures</t>
  </si>
  <si>
    <t>Street Fund Cap./Outlay Washington St.</t>
  </si>
  <si>
    <t>200-8001</t>
  </si>
  <si>
    <t>Vehicle</t>
  </si>
  <si>
    <t>200-1410</t>
  </si>
  <si>
    <t>Total Capital Outlay</t>
  </si>
  <si>
    <t>TOTAL EXPENDITURES</t>
  </si>
  <si>
    <t>3% GASB Reserve</t>
  </si>
  <si>
    <t>200-7001</t>
  </si>
  <si>
    <t>CONTINGENCY</t>
  </si>
  <si>
    <t>200-7000</t>
  </si>
  <si>
    <t xml:space="preserve">               TOTAL REQUIREMENTS</t>
  </si>
  <si>
    <t>Total Debt Service</t>
  </si>
  <si>
    <t>DEBT SERVICE</t>
  </si>
  <si>
    <r>
      <t xml:space="preserve">Budget for Next Year </t>
    </r>
    <r>
      <rPr>
        <u/>
        <sz val="12"/>
        <color theme="1"/>
        <rFont val="Arial"/>
        <family val="2"/>
      </rPr>
      <t>2020-2021</t>
    </r>
  </si>
  <si>
    <r>
      <t xml:space="preserve">Adopted Budget
This Year
</t>
    </r>
    <r>
      <rPr>
        <u/>
        <sz val="12"/>
        <color theme="1"/>
        <rFont val="Arial"/>
        <family val="2"/>
      </rPr>
      <t xml:space="preserve">    2019-2020</t>
    </r>
  </si>
  <si>
    <r>
      <t xml:space="preserve">Second Preceding
Year </t>
    </r>
    <r>
      <rPr>
        <u/>
        <sz val="12"/>
        <color theme="1"/>
        <rFont val="Arial"/>
        <family val="2"/>
      </rPr>
      <t>2017-2018</t>
    </r>
  </si>
  <si>
    <r>
      <t xml:space="preserve">First Preceding
Year </t>
    </r>
    <r>
      <rPr>
        <u/>
        <sz val="12"/>
        <color theme="1"/>
        <rFont val="Arial"/>
        <family val="2"/>
      </rPr>
      <t>2018-2019</t>
    </r>
  </si>
  <si>
    <t>CAPITAL OUTLAY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</si>
</sst>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General"/>
    <numFmt numFmtId="165" formatCode="&quot; $&quot;#,##0.00&quot; &quot;;&quot; $(&quot;#,##0.00&quot;)&quot;;&quot; $-&quot;#&quot; &quot;;&quot; &quot;@&quot; &quot;"/>
  </numFmts>
  <fonts count="18">
    <font>
      <sz val="11"/>
      <color theme="1"/>
      <name val="Calibri"/>
      <family val="2"/>
      <scheme val="minor"/>
    </font>
    <font>
      <sz val="10"/>
      <color theme="1"/>
      <name val="Arial1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ourier New"/>
      <family val="3"/>
    </font>
    <font>
      <sz val="12"/>
      <color theme="1"/>
      <name val="Calibri"/>
      <family val="2"/>
      <scheme val="minor"/>
    </font>
    <font>
      <u/>
      <sz val="12"/>
      <color theme="1"/>
      <name val="Arial"/>
      <family val="2"/>
    </font>
    <font>
      <sz val="12"/>
      <color theme="1"/>
      <name val="Arial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FFFF"/>
      <name val="Calibri"/>
      <family val="2"/>
    </font>
    <font>
      <b/>
      <sz val="14"/>
      <color theme="1"/>
      <name val="Arial"/>
      <family val="2"/>
    </font>
    <font>
      <b/>
      <sz val="18"/>
      <color rgb="FFFFFFFF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Arial1"/>
    </font>
  </fonts>
  <fills count="9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B9CDE5"/>
        <bgColor rgb="FFB9CDE5"/>
      </patternFill>
    </fill>
    <fill>
      <patternFill patternType="solid">
        <fgColor rgb="FFC0504D"/>
        <bgColor rgb="FFC0504D"/>
      </patternFill>
    </fill>
    <fill>
      <patternFill patternType="solid">
        <fgColor rgb="FFF2DCDB"/>
        <bgColor rgb="FFF2DCDB"/>
      </patternFill>
    </fill>
    <fill>
      <patternFill patternType="solid">
        <fgColor rgb="FFDCE6F2"/>
        <bgColor rgb="FFDCE6F2"/>
      </patternFill>
    </fill>
    <fill>
      <patternFill patternType="solid">
        <fgColor theme="4" tint="0.59999389629810485"/>
        <bgColor rgb="FFF2DCDB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/>
    <xf numFmtId="164" fontId="2" fillId="2" borderId="0"/>
    <xf numFmtId="164" fontId="3" fillId="3" borderId="0"/>
    <xf numFmtId="164" fontId="2" fillId="4" borderId="0"/>
    <xf numFmtId="164" fontId="3" fillId="5" borderId="0"/>
    <xf numFmtId="165" fontId="1" fillId="0" borderId="0"/>
    <xf numFmtId="164" fontId="3" fillId="6" borderId="0"/>
  </cellStyleXfs>
  <cellXfs count="46">
    <xf numFmtId="0" fontId="0" fillId="0" borderId="0" xfId="0"/>
    <xf numFmtId="44" fontId="10" fillId="0" borderId="1" xfId="1" applyNumberFormat="1" applyFont="1" applyBorder="1"/>
    <xf numFmtId="44" fontId="11" fillId="0" borderId="3" xfId="1" applyNumberFormat="1" applyFont="1" applyFill="1" applyBorder="1" applyAlignment="1">
      <alignment horizontal="left"/>
    </xf>
    <xf numFmtId="44" fontId="6" fillId="0" borderId="3" xfId="1" applyNumberFormat="1" applyFont="1" applyBorder="1" applyAlignment="1">
      <alignment horizontal="left"/>
    </xf>
    <xf numFmtId="44" fontId="11" fillId="0" borderId="1" xfId="1" applyNumberFormat="1" applyFont="1" applyBorder="1" applyAlignment="1">
      <alignment horizontal="left"/>
    </xf>
    <xf numFmtId="44" fontId="6" fillId="0" borderId="1" xfId="1" applyNumberFormat="1" applyFont="1" applyBorder="1" applyAlignment="1">
      <alignment horizontal="left"/>
    </xf>
    <xf numFmtId="44" fontId="12" fillId="0" borderId="1" xfId="1" applyNumberFormat="1" applyFont="1" applyBorder="1" applyAlignment="1">
      <alignment horizontal="left"/>
    </xf>
    <xf numFmtId="44" fontId="10" fillId="0" borderId="0" xfId="1" applyNumberFormat="1" applyFont="1" applyBorder="1"/>
    <xf numFmtId="44" fontId="5" fillId="0" borderId="1" xfId="1" applyNumberFormat="1" applyFont="1" applyBorder="1" applyAlignment="1">
      <alignment horizontal="left"/>
    </xf>
    <xf numFmtId="44" fontId="4" fillId="0" borderId="0" xfId="5" applyNumberFormat="1" applyFont="1" applyFill="1" applyBorder="1" applyAlignment="1" applyProtection="1">
      <alignment horizontal="center"/>
    </xf>
    <xf numFmtId="44" fontId="11" fillId="0" borderId="1" xfId="1" applyNumberFormat="1" applyFont="1" applyBorder="1" applyAlignment="1">
      <alignment horizontal="center"/>
    </xf>
    <xf numFmtId="44" fontId="12" fillId="0" borderId="1" xfId="1" applyNumberFormat="1" applyFont="1" applyBorder="1" applyAlignment="1">
      <alignment horizontal="center"/>
    </xf>
    <xf numFmtId="44" fontId="6" fillId="0" borderId="1" xfId="1" applyNumberFormat="1" applyFont="1" applyBorder="1" applyAlignment="1"/>
    <xf numFmtId="164" fontId="5" fillId="0" borderId="5" xfId="1" applyFont="1" applyBorder="1" applyAlignment="1"/>
    <xf numFmtId="164" fontId="5" fillId="0" borderId="6" xfId="1" applyFont="1" applyBorder="1" applyAlignment="1"/>
    <xf numFmtId="164" fontId="6" fillId="0" borderId="7" xfId="1" applyFont="1" applyBorder="1"/>
    <xf numFmtId="164" fontId="7" fillId="0" borderId="7" xfId="1" applyFont="1" applyBorder="1"/>
    <xf numFmtId="164" fontId="6" fillId="0" borderId="8" xfId="1" applyFont="1" applyBorder="1"/>
    <xf numFmtId="164" fontId="10" fillId="0" borderId="10" xfId="1" applyFont="1" applyBorder="1"/>
    <xf numFmtId="164" fontId="10" fillId="0" borderId="4" xfId="1" applyFont="1" applyBorder="1"/>
    <xf numFmtId="164" fontId="6" fillId="0" borderId="11" xfId="1" applyFont="1" applyBorder="1"/>
    <xf numFmtId="44" fontId="11" fillId="0" borderId="0" xfId="1" applyNumberFormat="1" applyFont="1" applyBorder="1"/>
    <xf numFmtId="164" fontId="10" fillId="0" borderId="12" xfId="1" applyFont="1" applyBorder="1"/>
    <xf numFmtId="164" fontId="6" fillId="0" borderId="10" xfId="1" applyFont="1" applyBorder="1"/>
    <xf numFmtId="164" fontId="6" fillId="0" borderId="4" xfId="1" applyFont="1" applyBorder="1"/>
    <xf numFmtId="164" fontId="6" fillId="0" borderId="10" xfId="1" applyFont="1" applyFill="1" applyBorder="1"/>
    <xf numFmtId="164" fontId="6" fillId="0" borderId="4" xfId="1" applyFont="1" applyFill="1" applyBorder="1"/>
    <xf numFmtId="164" fontId="10" fillId="0" borderId="13" xfId="1" applyFont="1" applyBorder="1"/>
    <xf numFmtId="44" fontId="12" fillId="0" borderId="14" xfId="6" applyNumberFormat="1" applyFont="1" applyFill="1" applyBorder="1" applyAlignment="1" applyProtection="1"/>
    <xf numFmtId="44" fontId="12" fillId="0" borderId="14" xfId="6" applyNumberFormat="1" applyFont="1" applyFill="1" applyBorder="1" applyAlignment="1" applyProtection="1">
      <alignment horizontal="left"/>
    </xf>
    <xf numFmtId="164" fontId="12" fillId="0" borderId="15" xfId="1" applyFont="1" applyBorder="1"/>
    <xf numFmtId="164" fontId="15" fillId="2" borderId="7" xfId="2" applyFont="1" applyBorder="1" applyAlignment="1" applyProtection="1">
      <alignment horizontal="center"/>
    </xf>
    <xf numFmtId="44" fontId="16" fillId="3" borderId="1" xfId="3" applyNumberFormat="1" applyFont="1" applyBorder="1" applyAlignment="1" applyProtection="1">
      <alignment horizontal="center"/>
    </xf>
    <xf numFmtId="44" fontId="13" fillId="4" borderId="1" xfId="4" applyNumberFormat="1" applyFont="1" applyBorder="1" applyAlignment="1" applyProtection="1">
      <alignment horizontal="center"/>
    </xf>
    <xf numFmtId="44" fontId="16" fillId="5" borderId="1" xfId="5" applyNumberFormat="1" applyFont="1" applyBorder="1" applyAlignment="1" applyProtection="1">
      <alignment horizontal="left"/>
    </xf>
    <xf numFmtId="44" fontId="16" fillId="3" borderId="1" xfId="3" applyNumberFormat="1" applyFont="1" applyBorder="1" applyAlignment="1" applyProtection="1"/>
    <xf numFmtId="44" fontId="16" fillId="5" borderId="1" xfId="5" applyNumberFormat="1" applyFont="1" applyBorder="1" applyAlignment="1" applyProtection="1">
      <alignment horizontal="center"/>
    </xf>
    <xf numFmtId="44" fontId="16" fillId="7" borderId="0" xfId="5" applyNumberFormat="1" applyFont="1" applyFill="1" applyBorder="1" applyAlignment="1" applyProtection="1">
      <alignment horizontal="center"/>
    </xf>
    <xf numFmtId="44" fontId="17" fillId="8" borderId="0" xfId="1" applyNumberFormat="1" applyFont="1" applyFill="1" applyBorder="1" applyAlignment="1">
      <alignment horizontal="center"/>
    </xf>
    <xf numFmtId="44" fontId="13" fillId="4" borderId="14" xfId="6" applyNumberFormat="1" applyFont="1" applyFill="1" applyBorder="1" applyAlignment="1" applyProtection="1"/>
    <xf numFmtId="164" fontId="5" fillId="0" borderId="7" xfId="1" applyFont="1" applyFill="1" applyBorder="1" applyAlignment="1">
      <alignment horizontal="center"/>
    </xf>
    <xf numFmtId="0" fontId="8" fillId="0" borderId="9" xfId="0" applyFont="1" applyFill="1" applyBorder="1"/>
    <xf numFmtId="164" fontId="6" fillId="0" borderId="1" xfId="1" applyFont="1" applyFill="1" applyBorder="1" applyAlignment="1">
      <alignment horizontal="center" vertical="center"/>
    </xf>
    <xf numFmtId="164" fontId="14" fillId="0" borderId="2" xfId="1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/>
    </xf>
    <xf numFmtId="164" fontId="6" fillId="0" borderId="2" xfId="1" applyFont="1" applyFill="1" applyBorder="1" applyAlignment="1">
      <alignment horizontal="center" vertical="center" wrapText="1"/>
    </xf>
  </cellXfs>
  <cellStyles count="8">
    <cellStyle name="Excel Built-in 20% - Accent1" xfId="7"/>
    <cellStyle name="Excel Built-in 20% - Accent2" xfId="5"/>
    <cellStyle name="Excel Built-in 40% - Accent1" xfId="3"/>
    <cellStyle name="Excel Built-in Accent1" xfId="2"/>
    <cellStyle name="Excel Built-in Accent2" xfId="4"/>
    <cellStyle name="Excel Built-in Currency" xfId="6"/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H7" sqref="H7:H44"/>
    </sheetView>
  </sheetViews>
  <sheetFormatPr defaultRowHeight="15"/>
  <cols>
    <col min="1" max="1" width="3.85546875" customWidth="1"/>
    <col min="2" max="3" width="18.140625" customWidth="1"/>
    <col min="4" max="4" width="19.7109375" customWidth="1"/>
    <col min="5" max="5" width="56.85546875" customWidth="1"/>
    <col min="6" max="6" width="19.28515625" customWidth="1"/>
    <col min="7" max="7" width="18" customWidth="1"/>
    <col min="8" max="8" width="18.42578125" customWidth="1"/>
    <col min="9" max="9" width="14.140625" customWidth="1"/>
  </cols>
  <sheetData>
    <row r="1" spans="1:9" ht="23.25">
      <c r="A1" s="13" t="s">
        <v>0</v>
      </c>
      <c r="B1" s="14" t="s">
        <v>1</v>
      </c>
      <c r="C1" s="15"/>
      <c r="D1" s="16"/>
      <c r="E1" s="31" t="s">
        <v>2</v>
      </c>
      <c r="F1" s="40" t="s">
        <v>3</v>
      </c>
      <c r="G1" s="40"/>
      <c r="H1" s="40"/>
      <c r="I1" s="17"/>
    </row>
    <row r="2" spans="1:9">
      <c r="A2" s="41"/>
      <c r="B2" s="42" t="s">
        <v>4</v>
      </c>
      <c r="C2" s="42"/>
      <c r="D2" s="42"/>
      <c r="E2" s="43" t="s">
        <v>5</v>
      </c>
      <c r="F2" s="42" t="s">
        <v>60</v>
      </c>
      <c r="G2" s="42"/>
      <c r="H2" s="42"/>
      <c r="I2" s="44" t="s">
        <v>6</v>
      </c>
    </row>
    <row r="3" spans="1:9">
      <c r="A3" s="41"/>
      <c r="B3" s="42" t="s">
        <v>7</v>
      </c>
      <c r="C3" s="42"/>
      <c r="D3" s="45" t="s">
        <v>61</v>
      </c>
      <c r="E3" s="43"/>
      <c r="F3" s="45" t="s">
        <v>8</v>
      </c>
      <c r="G3" s="45" t="s">
        <v>9</v>
      </c>
      <c r="H3" s="45" t="s">
        <v>10</v>
      </c>
      <c r="I3" s="44"/>
    </row>
    <row r="4" spans="1:9">
      <c r="A4" s="41"/>
      <c r="B4" s="45" t="s">
        <v>62</v>
      </c>
      <c r="C4" s="45" t="s">
        <v>63</v>
      </c>
      <c r="D4" s="45"/>
      <c r="E4" s="43"/>
      <c r="F4" s="45"/>
      <c r="G4" s="45"/>
      <c r="H4" s="45"/>
      <c r="I4" s="44"/>
    </row>
    <row r="5" spans="1:9">
      <c r="A5" s="41"/>
      <c r="B5" s="45"/>
      <c r="C5" s="45"/>
      <c r="D5" s="45"/>
      <c r="E5" s="43"/>
      <c r="F5" s="45"/>
      <c r="G5" s="45"/>
      <c r="H5" s="45"/>
      <c r="I5" s="44"/>
    </row>
    <row r="6" spans="1:9" ht="18.75">
      <c r="A6" s="18">
        <v>1</v>
      </c>
      <c r="B6" s="1"/>
      <c r="C6" s="1" t="s">
        <v>0</v>
      </c>
      <c r="D6" s="1"/>
      <c r="E6" s="32" t="s">
        <v>11</v>
      </c>
      <c r="F6" s="1"/>
      <c r="G6" s="1"/>
      <c r="H6" s="1"/>
      <c r="I6" s="19"/>
    </row>
    <row r="7" spans="1:9" ht="15.75">
      <c r="A7" s="20">
        <v>2</v>
      </c>
      <c r="B7" s="2">
        <v>44638</v>
      </c>
      <c r="C7" s="2">
        <v>35568.300000000003</v>
      </c>
      <c r="D7" s="2">
        <v>27842.6</v>
      </c>
      <c r="E7" s="3" t="s">
        <v>12</v>
      </c>
      <c r="F7" s="2">
        <v>21781.93</v>
      </c>
      <c r="G7" s="21">
        <v>21781.93</v>
      </c>
      <c r="H7" s="21">
        <v>21781.93</v>
      </c>
      <c r="I7" s="22" t="s">
        <v>0</v>
      </c>
    </row>
    <row r="8" spans="1:9" ht="15.75">
      <c r="A8" s="23">
        <v>3</v>
      </c>
      <c r="B8" s="4">
        <v>20000</v>
      </c>
      <c r="C8" s="4">
        <v>23000</v>
      </c>
      <c r="D8" s="4">
        <v>27500</v>
      </c>
      <c r="E8" s="5" t="s">
        <v>13</v>
      </c>
      <c r="F8" s="4">
        <v>27500</v>
      </c>
      <c r="G8" s="4">
        <v>27500</v>
      </c>
      <c r="H8" s="4">
        <v>27500</v>
      </c>
      <c r="I8" s="24" t="s">
        <v>14</v>
      </c>
    </row>
    <row r="9" spans="1:9" ht="15.75">
      <c r="A9" s="23">
        <v>4</v>
      </c>
      <c r="B9" s="4">
        <v>50000</v>
      </c>
      <c r="C9" s="4">
        <v>50000</v>
      </c>
      <c r="D9" s="4">
        <v>100000</v>
      </c>
      <c r="E9" s="5" t="s">
        <v>15</v>
      </c>
      <c r="F9" s="4">
        <v>100000</v>
      </c>
      <c r="G9" s="4">
        <v>100000</v>
      </c>
      <c r="H9" s="4">
        <v>100000</v>
      </c>
      <c r="I9" s="24" t="s">
        <v>16</v>
      </c>
    </row>
    <row r="10" spans="1:9" ht="18.75">
      <c r="A10" s="25">
        <v>5</v>
      </c>
      <c r="B10" s="6">
        <v>114638</v>
      </c>
      <c r="C10" s="6">
        <v>108568.3</v>
      </c>
      <c r="D10" s="6">
        <f>SUM(D7:D9)</f>
        <v>155342.6</v>
      </c>
      <c r="E10" s="33" t="s">
        <v>17</v>
      </c>
      <c r="F10" s="6">
        <f>SUM(F7:F9)</f>
        <v>149281.93</v>
      </c>
      <c r="G10" s="6">
        <f>SUM(G7:G9)</f>
        <v>149281.93</v>
      </c>
      <c r="H10" s="6">
        <f>SUM(H7:H9)</f>
        <v>149281.93</v>
      </c>
      <c r="I10" s="26" t="s">
        <v>0</v>
      </c>
    </row>
    <row r="11" spans="1:9" ht="15.75">
      <c r="A11" s="25">
        <v>6</v>
      </c>
      <c r="B11" s="6"/>
      <c r="C11" s="6"/>
      <c r="D11" s="6"/>
      <c r="E11" s="7"/>
      <c r="F11" s="6"/>
      <c r="G11" s="6"/>
      <c r="H11" s="6"/>
      <c r="I11" s="26"/>
    </row>
    <row r="12" spans="1:9" ht="18.75">
      <c r="A12" s="18">
        <v>7</v>
      </c>
      <c r="B12" s="1"/>
      <c r="C12" s="1"/>
      <c r="D12" s="1"/>
      <c r="E12" s="32" t="s">
        <v>18</v>
      </c>
      <c r="F12" s="1"/>
      <c r="G12" s="1"/>
      <c r="H12" s="1"/>
      <c r="I12" s="19" t="s">
        <v>0</v>
      </c>
    </row>
    <row r="13" spans="1:9" ht="15.75">
      <c r="A13" s="23">
        <v>8</v>
      </c>
      <c r="B13" s="4">
        <v>7750</v>
      </c>
      <c r="C13" s="4">
        <v>7750</v>
      </c>
      <c r="D13" s="4">
        <v>7750</v>
      </c>
      <c r="E13" s="5" t="s">
        <v>19</v>
      </c>
      <c r="F13" s="4">
        <v>7750</v>
      </c>
      <c r="G13" s="4">
        <v>7750</v>
      </c>
      <c r="H13" s="4">
        <v>7750</v>
      </c>
      <c r="I13" s="24" t="s">
        <v>20</v>
      </c>
    </row>
    <row r="14" spans="1:9" ht="15.75">
      <c r="A14" s="23">
        <v>9</v>
      </c>
      <c r="B14" s="4">
        <v>7000</v>
      </c>
      <c r="C14" s="4">
        <v>7000</v>
      </c>
      <c r="D14" s="4">
        <v>7000</v>
      </c>
      <c r="E14" s="5" t="s">
        <v>21</v>
      </c>
      <c r="F14" s="4">
        <v>7000</v>
      </c>
      <c r="G14" s="4">
        <v>7000</v>
      </c>
      <c r="H14" s="4">
        <v>7000</v>
      </c>
      <c r="I14" s="24" t="s">
        <v>22</v>
      </c>
    </row>
    <row r="15" spans="1:9" ht="15.75">
      <c r="A15" s="23">
        <v>10</v>
      </c>
      <c r="B15" s="4">
        <v>11250</v>
      </c>
      <c r="C15" s="4">
        <v>11250</v>
      </c>
      <c r="D15" s="4">
        <v>11250</v>
      </c>
      <c r="E15" s="5" t="s">
        <v>23</v>
      </c>
      <c r="F15" s="4">
        <v>10250</v>
      </c>
      <c r="G15" s="4">
        <v>10250</v>
      </c>
      <c r="H15" s="4">
        <v>10250</v>
      </c>
      <c r="I15" s="24" t="s">
        <v>24</v>
      </c>
    </row>
    <row r="16" spans="1:9" ht="15.75">
      <c r="A16" s="23">
        <v>11</v>
      </c>
      <c r="B16" s="4">
        <v>4000</v>
      </c>
      <c r="C16" s="4">
        <v>5000</v>
      </c>
      <c r="D16" s="4">
        <v>5000</v>
      </c>
      <c r="E16" s="5" t="s">
        <v>25</v>
      </c>
      <c r="F16" s="4">
        <v>5000</v>
      </c>
      <c r="G16" s="4">
        <v>5000</v>
      </c>
      <c r="H16" s="4">
        <v>5000</v>
      </c>
      <c r="I16" s="24" t="s">
        <v>26</v>
      </c>
    </row>
    <row r="17" spans="1:9" ht="18.75">
      <c r="A17" s="23">
        <v>12</v>
      </c>
      <c r="B17" s="6">
        <v>30000</v>
      </c>
      <c r="C17" s="6">
        <v>31000</v>
      </c>
      <c r="D17" s="6">
        <v>31000</v>
      </c>
      <c r="E17" s="34" t="s">
        <v>27</v>
      </c>
      <c r="F17" s="6">
        <f>SUM(F13:F16)</f>
        <v>30000</v>
      </c>
      <c r="G17" s="6">
        <f>SUM(G13:G16)</f>
        <v>30000</v>
      </c>
      <c r="H17" s="6">
        <f>SUM(H13:H16)</f>
        <v>30000</v>
      </c>
      <c r="I17" s="24" t="s">
        <v>0</v>
      </c>
    </row>
    <row r="18" spans="1:9" ht="15.75">
      <c r="A18" s="23">
        <v>13</v>
      </c>
      <c r="B18" s="6"/>
      <c r="C18" s="6"/>
      <c r="D18" s="6"/>
      <c r="E18" s="7"/>
      <c r="F18" s="6"/>
      <c r="G18" s="6"/>
      <c r="H18" s="6"/>
      <c r="I18" s="24"/>
    </row>
    <row r="19" spans="1:9" ht="18.75">
      <c r="A19" s="18">
        <v>14</v>
      </c>
      <c r="B19" s="1"/>
      <c r="C19" s="1"/>
      <c r="D19" s="1"/>
      <c r="E19" s="35" t="s">
        <v>28</v>
      </c>
      <c r="F19" s="1"/>
      <c r="G19" s="1"/>
      <c r="H19" s="1"/>
      <c r="I19" s="19" t="s">
        <v>0</v>
      </c>
    </row>
    <row r="20" spans="1:9" ht="15.75">
      <c r="A20" s="23">
        <v>15</v>
      </c>
      <c r="B20" s="4">
        <v>1000</v>
      </c>
      <c r="C20" s="4">
        <v>1200</v>
      </c>
      <c r="D20" s="4">
        <v>1400</v>
      </c>
      <c r="E20" s="5" t="s">
        <v>29</v>
      </c>
      <c r="F20" s="4">
        <v>1400</v>
      </c>
      <c r="G20" s="4">
        <v>1400</v>
      </c>
      <c r="H20" s="4">
        <v>1400</v>
      </c>
      <c r="I20" s="24" t="s">
        <v>30</v>
      </c>
    </row>
    <row r="21" spans="1:9" ht="15.75">
      <c r="A21" s="23">
        <v>16</v>
      </c>
      <c r="B21" s="4">
        <v>5500</v>
      </c>
      <c r="C21" s="4">
        <v>5500</v>
      </c>
      <c r="D21" s="4">
        <v>5500</v>
      </c>
      <c r="E21" s="5" t="s">
        <v>31</v>
      </c>
      <c r="F21" s="4">
        <v>5500</v>
      </c>
      <c r="G21" s="4">
        <v>5500</v>
      </c>
      <c r="H21" s="4">
        <v>5500</v>
      </c>
      <c r="I21" s="24" t="s">
        <v>32</v>
      </c>
    </row>
    <row r="22" spans="1:9" ht="15.75">
      <c r="A22" s="23">
        <v>17</v>
      </c>
      <c r="B22" s="4">
        <v>1000</v>
      </c>
      <c r="C22" s="4">
        <v>2500</v>
      </c>
      <c r="D22" s="4">
        <v>2500</v>
      </c>
      <c r="E22" s="5" t="s">
        <v>33</v>
      </c>
      <c r="F22" s="4">
        <v>2500</v>
      </c>
      <c r="G22" s="4">
        <v>2500</v>
      </c>
      <c r="H22" s="4">
        <v>2500</v>
      </c>
      <c r="I22" s="24" t="s">
        <v>34</v>
      </c>
    </row>
    <row r="23" spans="1:9" ht="15.75">
      <c r="A23" s="23">
        <v>18</v>
      </c>
      <c r="B23" s="4">
        <v>500</v>
      </c>
      <c r="C23" s="4">
        <v>500</v>
      </c>
      <c r="D23" s="4">
        <v>500</v>
      </c>
      <c r="E23" s="5" t="s">
        <v>35</v>
      </c>
      <c r="F23" s="4">
        <v>500</v>
      </c>
      <c r="G23" s="4">
        <v>500</v>
      </c>
      <c r="H23" s="4">
        <v>500</v>
      </c>
      <c r="I23" s="24" t="s">
        <v>36</v>
      </c>
    </row>
    <row r="24" spans="1:9" ht="15.75">
      <c r="A24" s="23">
        <v>19</v>
      </c>
      <c r="B24" s="4">
        <v>500</v>
      </c>
      <c r="C24" s="4">
        <v>500</v>
      </c>
      <c r="D24" s="4">
        <v>500</v>
      </c>
      <c r="E24" s="5" t="s">
        <v>37</v>
      </c>
      <c r="F24" s="4">
        <v>500</v>
      </c>
      <c r="G24" s="4">
        <v>500</v>
      </c>
      <c r="H24" s="4">
        <v>500</v>
      </c>
      <c r="I24" s="24" t="s">
        <v>38</v>
      </c>
    </row>
    <row r="25" spans="1:9" ht="15.75">
      <c r="A25" s="23">
        <v>20</v>
      </c>
      <c r="B25" s="4">
        <v>0</v>
      </c>
      <c r="C25" s="4">
        <v>500</v>
      </c>
      <c r="D25" s="4">
        <v>500</v>
      </c>
      <c r="E25" s="5" t="s">
        <v>39</v>
      </c>
      <c r="F25" s="4">
        <v>500</v>
      </c>
      <c r="G25" s="4">
        <v>500</v>
      </c>
      <c r="H25" s="4">
        <v>500</v>
      </c>
      <c r="I25" s="24" t="s">
        <v>40</v>
      </c>
    </row>
    <row r="26" spans="1:9" ht="15.75">
      <c r="A26" s="23">
        <v>21</v>
      </c>
      <c r="B26" s="4">
        <v>1600</v>
      </c>
      <c r="C26" s="4">
        <v>850</v>
      </c>
      <c r="D26" s="4">
        <v>850</v>
      </c>
      <c r="E26" s="5" t="s">
        <v>41</v>
      </c>
      <c r="F26" s="4">
        <v>1000</v>
      </c>
      <c r="G26" s="4">
        <v>1000</v>
      </c>
      <c r="H26" s="4">
        <v>1000</v>
      </c>
      <c r="I26" s="24" t="s">
        <v>42</v>
      </c>
    </row>
    <row r="27" spans="1:9" ht="15.75">
      <c r="A27" s="23">
        <v>22</v>
      </c>
      <c r="B27" s="4">
        <v>4000</v>
      </c>
      <c r="C27" s="4">
        <v>4000</v>
      </c>
      <c r="D27" s="4">
        <v>4000</v>
      </c>
      <c r="E27" s="5" t="s">
        <v>43</v>
      </c>
      <c r="F27" s="4">
        <v>2500</v>
      </c>
      <c r="G27" s="4">
        <v>2500</v>
      </c>
      <c r="H27" s="4">
        <v>2500</v>
      </c>
      <c r="I27" s="24" t="s">
        <v>44</v>
      </c>
    </row>
    <row r="28" spans="1:9" ht="18.75">
      <c r="A28" s="23">
        <v>23</v>
      </c>
      <c r="B28" s="6">
        <v>14600</v>
      </c>
      <c r="C28" s="6">
        <v>15550</v>
      </c>
      <c r="D28" s="6">
        <v>15750</v>
      </c>
      <c r="E28" s="34" t="s">
        <v>45</v>
      </c>
      <c r="F28" s="6">
        <f>SUM(F20:F27)</f>
        <v>14400</v>
      </c>
      <c r="G28" s="6">
        <f>SUM(G20:G27)</f>
        <v>14400</v>
      </c>
      <c r="H28" s="6">
        <f>SUM(H20:H27)</f>
        <v>14400</v>
      </c>
      <c r="I28" s="24" t="s">
        <v>0</v>
      </c>
    </row>
    <row r="29" spans="1:9" ht="15.75">
      <c r="A29" s="23">
        <v>24</v>
      </c>
      <c r="B29" s="6"/>
      <c r="C29" s="6"/>
      <c r="D29" s="6"/>
      <c r="E29" s="8"/>
      <c r="F29" s="6"/>
      <c r="G29" s="6"/>
      <c r="H29" s="6"/>
      <c r="I29" s="24"/>
    </row>
    <row r="30" spans="1:9" ht="18.75">
      <c r="A30" s="23">
        <v>25</v>
      </c>
      <c r="B30" s="6">
        <v>44600</v>
      </c>
      <c r="C30" s="6">
        <v>46550</v>
      </c>
      <c r="D30" s="6">
        <v>46750</v>
      </c>
      <c r="E30" s="32" t="s">
        <v>46</v>
      </c>
      <c r="F30" s="6">
        <f>SUM(F28,F17)</f>
        <v>44400</v>
      </c>
      <c r="G30" s="6">
        <f>SUM(G28,G17)</f>
        <v>44400</v>
      </c>
      <c r="H30" s="6">
        <f>SUM(H28,H17)</f>
        <v>44400</v>
      </c>
      <c r="I30" s="24"/>
    </row>
    <row r="31" spans="1:9" ht="15.75">
      <c r="A31" s="23">
        <v>26</v>
      </c>
      <c r="B31" s="6"/>
      <c r="C31" s="6"/>
      <c r="D31" s="6"/>
      <c r="E31" s="8"/>
      <c r="F31" s="6"/>
      <c r="G31" s="6"/>
      <c r="H31" s="6"/>
      <c r="I31" s="24"/>
    </row>
    <row r="32" spans="1:9" ht="18.75">
      <c r="A32" s="18">
        <v>27</v>
      </c>
      <c r="B32" s="1"/>
      <c r="C32" s="1"/>
      <c r="D32" s="1"/>
      <c r="E32" s="32" t="s">
        <v>64</v>
      </c>
      <c r="F32" s="1"/>
      <c r="G32" s="1"/>
      <c r="H32" s="1"/>
      <c r="I32" s="19" t="s">
        <v>0</v>
      </c>
    </row>
    <row r="33" spans="1:9" ht="15.75">
      <c r="A33" s="23">
        <v>28</v>
      </c>
      <c r="B33" s="4">
        <v>50000</v>
      </c>
      <c r="C33" s="4">
        <v>50000</v>
      </c>
      <c r="D33" s="4">
        <v>100000</v>
      </c>
      <c r="E33" s="1" t="s">
        <v>47</v>
      </c>
      <c r="F33" s="4">
        <v>100000</v>
      </c>
      <c r="G33" s="4">
        <v>100000</v>
      </c>
      <c r="H33" s="4">
        <v>100000</v>
      </c>
      <c r="I33" s="24" t="s">
        <v>48</v>
      </c>
    </row>
    <row r="34" spans="1:9" ht="18.75">
      <c r="A34" s="23">
        <v>29</v>
      </c>
      <c r="B34" s="4">
        <v>50000</v>
      </c>
      <c r="C34" s="4">
        <v>50800</v>
      </c>
      <c r="D34" s="4">
        <v>100800</v>
      </c>
      <c r="E34" s="36" t="s">
        <v>51</v>
      </c>
      <c r="F34" s="6">
        <f>SUM(F33)</f>
        <v>100000</v>
      </c>
      <c r="G34" s="6">
        <f>SUM(G33)</f>
        <v>100000</v>
      </c>
      <c r="H34" s="6">
        <f>SUM(H33)</f>
        <v>100000</v>
      </c>
      <c r="I34" s="24"/>
    </row>
    <row r="35" spans="1:9" ht="15.75">
      <c r="A35" s="23">
        <v>30</v>
      </c>
      <c r="B35" s="4"/>
      <c r="C35" s="4"/>
      <c r="D35" s="4"/>
      <c r="E35" s="9"/>
      <c r="F35" s="6"/>
      <c r="G35" s="6"/>
      <c r="H35" s="6"/>
      <c r="I35" s="24"/>
    </row>
    <row r="36" spans="1:9" ht="18.75">
      <c r="A36" s="23">
        <v>31</v>
      </c>
      <c r="B36" s="4"/>
      <c r="C36" s="4"/>
      <c r="D36" s="4"/>
      <c r="E36" s="37" t="s">
        <v>59</v>
      </c>
      <c r="F36" s="6"/>
      <c r="G36" s="6"/>
      <c r="H36" s="6"/>
      <c r="I36" s="24"/>
    </row>
    <row r="37" spans="1:9" ht="15.75">
      <c r="A37" s="23">
        <v>32</v>
      </c>
      <c r="B37" s="4">
        <v>500</v>
      </c>
      <c r="C37" s="4">
        <v>800</v>
      </c>
      <c r="D37" s="4">
        <v>800</v>
      </c>
      <c r="E37" s="7" t="s">
        <v>49</v>
      </c>
      <c r="F37" s="10">
        <v>800</v>
      </c>
      <c r="G37" s="11">
        <v>800</v>
      </c>
      <c r="H37" s="11">
        <v>800</v>
      </c>
      <c r="I37" s="24" t="s">
        <v>50</v>
      </c>
    </row>
    <row r="38" spans="1:9" ht="18">
      <c r="A38" s="23">
        <v>33</v>
      </c>
      <c r="B38" s="4"/>
      <c r="C38" s="4"/>
      <c r="D38" s="4"/>
      <c r="E38" s="38" t="s">
        <v>58</v>
      </c>
      <c r="F38" s="11">
        <f>SUM(F37)</f>
        <v>800</v>
      </c>
      <c r="G38" s="11">
        <f>SUM(G37)</f>
        <v>800</v>
      </c>
      <c r="H38" s="11">
        <f>SUM(H37)</f>
        <v>800</v>
      </c>
      <c r="I38" s="24"/>
    </row>
    <row r="39" spans="1:9" ht="15.75">
      <c r="A39" s="23">
        <v>34</v>
      </c>
      <c r="B39" s="4"/>
      <c r="C39" s="4"/>
      <c r="D39" s="4"/>
      <c r="E39" s="7"/>
      <c r="F39" s="11"/>
      <c r="G39" s="11"/>
      <c r="H39" s="11"/>
      <c r="I39" s="24"/>
    </row>
    <row r="40" spans="1:9" ht="18.75">
      <c r="A40" s="23">
        <v>35</v>
      </c>
      <c r="B40" s="4">
        <v>94600</v>
      </c>
      <c r="C40" s="4">
        <v>97350</v>
      </c>
      <c r="D40" s="6">
        <v>147550</v>
      </c>
      <c r="E40" s="32" t="s">
        <v>52</v>
      </c>
      <c r="F40" s="6">
        <f>SUM(F38,F34,F30)</f>
        <v>145200</v>
      </c>
      <c r="G40" s="6">
        <f>SUM(G38,G34,G30)</f>
        <v>145200</v>
      </c>
      <c r="H40" s="6">
        <f>SUM(H38,H34,H30)</f>
        <v>145200</v>
      </c>
      <c r="I40" s="24"/>
    </row>
    <row r="41" spans="1:9" ht="15.75">
      <c r="A41" s="23">
        <v>36</v>
      </c>
      <c r="B41" s="4"/>
      <c r="C41" s="4"/>
      <c r="D41" s="6" t="s">
        <v>0</v>
      </c>
      <c r="E41" s="7"/>
      <c r="F41" s="6"/>
      <c r="G41" s="2"/>
      <c r="H41" s="2"/>
      <c r="I41" s="24"/>
    </row>
    <row r="42" spans="1:9" ht="15.75">
      <c r="A42" s="23">
        <v>37</v>
      </c>
      <c r="B42" s="4">
        <v>3439.14</v>
      </c>
      <c r="C42" s="6">
        <v>3257.05</v>
      </c>
      <c r="D42" s="6">
        <v>1660.28</v>
      </c>
      <c r="E42" s="5" t="s">
        <v>53</v>
      </c>
      <c r="F42" s="6">
        <v>1481.16</v>
      </c>
      <c r="G42" s="6">
        <v>1481.16</v>
      </c>
      <c r="H42" s="6">
        <v>1481.16</v>
      </c>
      <c r="I42" s="24" t="s">
        <v>54</v>
      </c>
    </row>
    <row r="43" spans="1:9" ht="15.75">
      <c r="A43" s="23">
        <v>38</v>
      </c>
      <c r="B43" s="6">
        <v>16598.86</v>
      </c>
      <c r="C43" s="6">
        <v>7961.25</v>
      </c>
      <c r="D43" s="6">
        <v>6132.32</v>
      </c>
      <c r="E43" s="12" t="s">
        <v>55</v>
      </c>
      <c r="F43" s="6">
        <v>2600.77</v>
      </c>
      <c r="G43" s="6">
        <v>2600.77</v>
      </c>
      <c r="H43" s="6">
        <v>2600.77</v>
      </c>
      <c r="I43" s="24" t="s">
        <v>56</v>
      </c>
    </row>
    <row r="44" spans="1:9" ht="19.5" thickBot="1">
      <c r="A44" s="27">
        <v>39</v>
      </c>
      <c r="B44" s="28">
        <v>114638</v>
      </c>
      <c r="C44" s="28">
        <v>108568.3</v>
      </c>
      <c r="D44" s="28">
        <v>155342.6</v>
      </c>
      <c r="E44" s="39" t="s">
        <v>57</v>
      </c>
      <c r="F44" s="29">
        <f>SUM(F42:F43,F38,F34,F28,F17)</f>
        <v>149281.93</v>
      </c>
      <c r="G44" s="29">
        <f>SUM(G42:G43,G38,G34,G28,G17)</f>
        <v>149281.93</v>
      </c>
      <c r="H44" s="29">
        <f>SUM(H42:H43,H38,H34,H28,H17)</f>
        <v>149281.93</v>
      </c>
      <c r="I44" s="30" t="s">
        <v>0</v>
      </c>
    </row>
  </sheetData>
  <mergeCells count="13">
    <mergeCell ref="I2:I5"/>
    <mergeCell ref="B3:C3"/>
    <mergeCell ref="D3:D5"/>
    <mergeCell ref="F3:F5"/>
    <mergeCell ref="G3:G5"/>
    <mergeCell ref="H3:H5"/>
    <mergeCell ref="B4:B5"/>
    <mergeCell ref="C4:C5"/>
    <mergeCell ref="F1:H1"/>
    <mergeCell ref="A2:A5"/>
    <mergeCell ref="B2:D2"/>
    <mergeCell ref="E2:E5"/>
    <mergeCell ref="F2:H2"/>
  </mergeCells>
  <pageMargins left="0.2" right="0.2" top="0.2" bottom="0.4" header="0" footer="0.2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Sodaville</dc:creator>
  <cp:lastModifiedBy>City of Sodaville</cp:lastModifiedBy>
  <cp:lastPrinted>2020-05-26T18:53:22Z</cp:lastPrinted>
  <dcterms:created xsi:type="dcterms:W3CDTF">2020-04-13T23:15:59Z</dcterms:created>
  <dcterms:modified xsi:type="dcterms:W3CDTF">2020-06-22T18:25:21Z</dcterms:modified>
</cp:coreProperties>
</file>